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AB8145C5-FBD0-4920-91BC-A30E273D8E1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<sst xmlns="http://schemas.openxmlformats.org/spreadsheetml/2006/main" count="54" uniqueCount="48">
  <si>
    <t xml:space="preserve">GİDEN :  ALİ GÜLER </t>
  </si>
  <si>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</si>
  <si>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</si>
  <si>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</si>
  <si>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</si>
  <si>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</si>
  <si>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</si>
  <si>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</si>
  <si>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</si>
  <si>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</si>
  <si>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</si>
  <si>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</si>
  <si>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</si>
  <si>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</si>
  <si>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</si>
  <si>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</si>
  <si>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</si>
  <si>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</si>
  <si>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</si>
  <si>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</si>
  <si>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</si>
  <si>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</si>
  <si>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</si>
  <si>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</si>
  <si>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SİGARA</t>
  </si>
  <si>
    <t>YOL PRİMİ</t>
  </si>
  <si>
    <t>CİRO</t>
  </si>
  <si>
    <t>SU</t>
  </si>
  <si>
    <t>YOL AVANSI</t>
  </si>
  <si>
    <t>HAVALE</t>
  </si>
  <si>
    <t>ÖDENECEK GÜN</t>
  </si>
  <si>
    <t>TESLİM OLACAK PARA</t>
  </si>
  <si>
    <t>HARCAMA</t>
  </si>
  <si>
    <t>ALİ GÜLER</t>
  </si>
  <si>
    <t>PAZARLAMA</t>
  </si>
  <si>
    <t>KENAN YILDIRIM</t>
  </si>
  <si>
    <t>YOL HARİÇ GELEN NAKİT</t>
  </si>
  <si>
    <t>TOPLAM TESLİM OLACAK NAKİT</t>
  </si>
  <si>
    <t xml:space="preserve">25 / OCAK / 2021     -- DOĞU-- </t>
  </si>
  <si>
    <t>KILINÇLAR METAL</t>
  </si>
  <si>
    <t>BAŞER METAL</t>
  </si>
  <si>
    <t>KAPLAN DEMİR</t>
  </si>
  <si>
    <t>ÖNDER METAL</t>
  </si>
  <si>
    <t>S.S.HALICILAR KOOPERETİF</t>
  </si>
  <si>
    <t>FER-DEM METAL</t>
  </si>
  <si>
    <t>.</t>
  </si>
  <si>
    <t>HAFTA İÇİ HAVALE</t>
  </si>
  <si>
    <t>YÖN.KURULU BAŞK.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</si>
</sst>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J36" sqref="J36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28515625" bestFit="1" customWidth="1"/>
    <col min="10" max="10" width="23.140625" bestFit="1" customWidth="1"/>
  </cols>
  <sheetData>
    <row r="1" spans="1:10" ht="19.5" thickBot="1" x14ac:dyDescent="0.35">
      <c r="A1" s="1" t="s">
        <v>0</v>
      </c>
      <c r="B1" s="77" t="s">
        <v>38</v>
      </c>
      <c r="C1" s="77"/>
      <c r="D1" s="78"/>
      <c r="E1" s="2"/>
      <c r="F1" s="56" t="s">
        <v>1</v>
      </c>
      <c r="G1" s="57"/>
      <c r="H1" s="58" t="s">
        <v>2</v>
      </c>
      <c r="I1" s="59">
        <v>44221</v>
      </c>
      <c r="J1" s="60"/>
    </row>
    <row r="2" spans="1:10" ht="18.75" x14ac:dyDescent="0.25">
      <c r="A2" s="79" t="s">
        <v>3</v>
      </c>
      <c r="B2" s="80"/>
      <c r="C2" s="80"/>
      <c r="D2" s="81"/>
      <c r="F2" s="82" t="s">
        <v>4</v>
      </c>
      <c r="G2" s="82"/>
      <c r="H2" s="82"/>
      <c r="I2" s="82"/>
      <c r="J2" s="61" t="s">
        <v>30</v>
      </c>
    </row>
    <row r="3" spans="1:10" ht="18.75" x14ac:dyDescent="0.3">
      <c r="A3" s="3" t="s">
        <v>5</v>
      </c>
      <c r="B3" s="4" t="s">
        <v>6</v>
      </c>
      <c r="C3" s="4" t="s">
        <v>7</v>
      </c>
      <c r="D3" s="5" t="s">
        <v>26</v>
      </c>
      <c r="E3" s="6"/>
      <c r="F3" s="4" t="s">
        <v>8</v>
      </c>
      <c r="G3" s="4" t="s">
        <v>9</v>
      </c>
      <c r="H3" s="4" t="s">
        <v>29</v>
      </c>
      <c r="I3" s="4" t="s">
        <v>10</v>
      </c>
      <c r="J3" s="60"/>
    </row>
    <row r="4" spans="1:10" ht="18.75" x14ac:dyDescent="0.3">
      <c r="A4" s="7" t="s">
        <v>39</v>
      </c>
      <c r="B4" s="54">
        <v>44214</v>
      </c>
      <c r="C4" s="8"/>
      <c r="D4" s="9">
        <v>4462.5</v>
      </c>
      <c r="E4" s="6"/>
      <c r="F4" s="7" t="str">
        <f>A4</f>
        <v>KILINÇLAR METAL</v>
      </c>
      <c r="G4" s="10">
        <v>5000</v>
      </c>
      <c r="H4" s="11"/>
      <c r="I4" s="62">
        <f t="shared" ref="I4" si="0">D4-G4-H4</f>
        <v>-537.5</v>
      </c>
      <c r="J4" s="57"/>
    </row>
    <row r="5" spans="1:10" ht="18.75" x14ac:dyDescent="0.3">
      <c r="A5" s="7" t="s">
        <v>40</v>
      </c>
      <c r="B5" s="54">
        <v>44214</v>
      </c>
      <c r="C5" s="8"/>
      <c r="D5" s="9">
        <v>10750</v>
      </c>
      <c r="E5" s="6"/>
      <c r="F5" s="7" t="str">
        <f t="shared" ref="F5:F15" si="1">A5</f>
        <v>BAŞER METAL</v>
      </c>
      <c r="G5" s="10"/>
      <c r="H5" s="12">
        <v>10750</v>
      </c>
      <c r="I5" s="62">
        <f>D5-G5-H5</f>
        <v>0</v>
      </c>
      <c r="J5" s="57"/>
    </row>
    <row r="6" spans="1:10" ht="18.75" x14ac:dyDescent="0.3">
      <c r="A6" s="7" t="s">
        <v>41</v>
      </c>
      <c r="B6" s="54">
        <v>44214</v>
      </c>
      <c r="C6" s="8"/>
      <c r="D6" s="9">
        <v>2150</v>
      </c>
      <c r="E6" s="6"/>
      <c r="F6" s="7" t="str">
        <f t="shared" si="1"/>
        <v>KAPLAN DEMİR</v>
      </c>
      <c r="G6" s="10">
        <v>2150</v>
      </c>
      <c r="H6" s="12"/>
      <c r="I6" s="62">
        <f t="shared" ref="I6:I10" si="2">D6-G6-H6</f>
        <v>0</v>
      </c>
      <c r="J6" s="57"/>
    </row>
    <row r="7" spans="1:10" ht="18.75" x14ac:dyDescent="0.3">
      <c r="A7" s="7" t="s">
        <v>42</v>
      </c>
      <c r="B7" s="54">
        <v>44214</v>
      </c>
      <c r="C7" s="8"/>
      <c r="D7" s="9">
        <v>750</v>
      </c>
      <c r="E7" s="6"/>
      <c r="F7" s="7" t="str">
        <f t="shared" si="1"/>
        <v>ÖNDER METAL</v>
      </c>
      <c r="G7" s="55">
        <v>750</v>
      </c>
      <c r="H7" s="12"/>
      <c r="I7" s="62">
        <f t="shared" si="2"/>
        <v>0</v>
      </c>
      <c r="J7" s="57"/>
    </row>
    <row r="8" spans="1:10" ht="18.75" x14ac:dyDescent="0.3">
      <c r="A8" s="7" t="s">
        <v>43</v>
      </c>
      <c r="B8" s="54">
        <v>44214</v>
      </c>
      <c r="C8" s="8"/>
      <c r="D8" s="9">
        <v>660</v>
      </c>
      <c r="E8" s="6"/>
      <c r="F8" s="7" t="str">
        <f t="shared" si="1"/>
        <v>S.S.HALICILAR KOOPERETİF</v>
      </c>
      <c r="G8" s="55" t="s">
        <v>45</v>
      </c>
      <c r="H8" s="11">
        <v>660</v>
      </c>
      <c r="I8" s="62">
        <v>0</v>
      </c>
      <c r="J8" s="57"/>
    </row>
    <row r="9" spans="1:10" ht="18.75" x14ac:dyDescent="0.3">
      <c r="A9" s="7" t="s">
        <v>44</v>
      </c>
      <c r="B9" s="54">
        <v>44214</v>
      </c>
      <c r="C9" s="8"/>
      <c r="D9" s="9">
        <v>4600.1099999999997</v>
      </c>
      <c r="E9" s="6"/>
      <c r="F9" s="7" t="str">
        <f t="shared" si="1"/>
        <v>FER-DEM METAL</v>
      </c>
      <c r="G9" s="55"/>
      <c r="H9" s="11"/>
      <c r="I9" s="62">
        <f t="shared" si="2"/>
        <v>4600.1099999999997</v>
      </c>
      <c r="J9" s="57" t="s">
        <v>46</v>
      </c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28</v>
      </c>
      <c r="G16" s="10">
        <v>600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11</v>
      </c>
    </row>
    <row r="19" spans="1:10" ht="19.5" thickBot="1" x14ac:dyDescent="0.35">
      <c r="A19" s="83" t="s">
        <v>11</v>
      </c>
      <c r="B19" s="84"/>
      <c r="C19" s="85"/>
      <c r="D19" s="20">
        <f>SUM(D4:D15)</f>
        <v>23372.61</v>
      </c>
      <c r="E19" s="21"/>
      <c r="F19" s="63" t="s">
        <v>11</v>
      </c>
      <c r="G19" s="64">
        <f>SUM(G4:G18)</f>
        <v>8500</v>
      </c>
      <c r="H19" s="65">
        <f>SUM(H4:H18)</f>
        <v>11410</v>
      </c>
      <c r="I19" s="66">
        <f>SUM(I4:I18)</f>
        <v>4062.6099999999997</v>
      </c>
      <c r="J19" s="67">
        <f>SUM(G19:I19)</f>
        <v>23972.61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13</v>
      </c>
      <c r="D21" s="23" t="s">
        <v>14</v>
      </c>
      <c r="F21" s="86" t="s">
        <v>15</v>
      </c>
      <c r="G21" s="87"/>
      <c r="H21" s="87"/>
      <c r="I21" s="88"/>
    </row>
    <row r="22" spans="1:10" ht="18.75" x14ac:dyDescent="0.25">
      <c r="A22" s="24" t="s">
        <v>16</v>
      </c>
      <c r="B22" s="4">
        <v>246958</v>
      </c>
      <c r="C22" s="4">
        <v>245053</v>
      </c>
      <c r="D22" s="25">
        <f>B22-C22</f>
        <v>1905</v>
      </c>
      <c r="F22" s="26" t="s">
        <v>8</v>
      </c>
      <c r="G22" s="8" t="s">
        <v>17</v>
      </c>
      <c r="H22" s="8" t="s">
        <v>18</v>
      </c>
      <c r="I22" s="27" t="s">
        <v>11</v>
      </c>
    </row>
    <row r="23" spans="1:10" ht="18.75" x14ac:dyDescent="0.3">
      <c r="A23" s="24" t="s">
        <v>19</v>
      </c>
      <c r="B23" s="28">
        <f>G23</f>
        <v>1082</v>
      </c>
      <c r="C23" s="29"/>
      <c r="D23" s="30">
        <f>B23/D22</f>
        <v>0.56797900262467194</v>
      </c>
      <c r="F23" s="31" t="s">
        <v>20</v>
      </c>
      <c r="G23" s="32">
        <v>1082</v>
      </c>
      <c r="H23" s="32"/>
      <c r="I23" s="14"/>
    </row>
    <row r="24" spans="1:10" ht="19.5" thickBot="1" x14ac:dyDescent="0.3">
      <c r="A24" s="33" t="s">
        <v>21</v>
      </c>
      <c r="B24" s="34">
        <f>G30</f>
        <v>1664</v>
      </c>
      <c r="C24" s="35">
        <f>D19</f>
        <v>23372.61</v>
      </c>
      <c r="D24" s="36">
        <f>B24/C24</f>
        <v>7.119444512187556E-2</v>
      </c>
      <c r="F24" s="37" t="s">
        <v>22</v>
      </c>
      <c r="G24" s="10">
        <v>192</v>
      </c>
      <c r="H24" s="10"/>
      <c r="I24" s="14"/>
    </row>
    <row r="25" spans="1:10" ht="18.75" x14ac:dyDescent="0.25">
      <c r="A25" s="38"/>
      <c r="B25" s="39"/>
      <c r="C25" s="40"/>
      <c r="D25" s="41"/>
      <c r="F25" s="37" t="s">
        <v>23</v>
      </c>
      <c r="G25" s="10">
        <v>250</v>
      </c>
      <c r="H25" s="10"/>
      <c r="I25" s="14"/>
    </row>
    <row r="26" spans="1:10" ht="18.75" x14ac:dyDescent="0.25">
      <c r="A26" s="52"/>
      <c r="B26" s="53"/>
      <c r="C26" s="40"/>
      <c r="D26" s="41"/>
      <c r="F26" s="44" t="s">
        <v>25</v>
      </c>
      <c r="G26" s="45">
        <v>50</v>
      </c>
      <c r="H26" s="10"/>
      <c r="I26" s="14"/>
    </row>
    <row r="27" spans="1:10" ht="18.75" x14ac:dyDescent="0.3">
      <c r="A27" s="75" t="s">
        <v>36</v>
      </c>
      <c r="B27" s="76"/>
      <c r="F27" s="37" t="s">
        <v>24</v>
      </c>
      <c r="G27" s="10">
        <v>80</v>
      </c>
      <c r="H27" s="10"/>
      <c r="I27" s="14"/>
    </row>
    <row r="28" spans="1:10" ht="18.75" x14ac:dyDescent="0.3">
      <c r="A28" s="69"/>
      <c r="B28" s="70">
        <v>0</v>
      </c>
      <c r="F28" s="37" t="s">
        <v>27</v>
      </c>
      <c r="G28" s="10">
        <v>10</v>
      </c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11</v>
      </c>
      <c r="B30" s="72">
        <f>B28+B29</f>
        <v>0</v>
      </c>
      <c r="C30" s="42"/>
      <c r="D30" s="42"/>
      <c r="F30" s="46" t="s">
        <v>11</v>
      </c>
      <c r="G30" s="47">
        <f>SUM(G23:G29)</f>
        <v>1664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37</v>
      </c>
      <c r="B32" s="74">
        <f>B30+G35</f>
        <v>6836</v>
      </c>
      <c r="C32" s="48"/>
      <c r="F32" s="10"/>
      <c r="G32" s="50"/>
    </row>
    <row r="33" spans="1:10" ht="18.75" x14ac:dyDescent="0.3">
      <c r="F33" s="51" t="s">
        <v>32</v>
      </c>
      <c r="G33" s="50">
        <f>G30</f>
        <v>1664</v>
      </c>
    </row>
    <row r="34" spans="1:10" ht="18.75" x14ac:dyDescent="0.3">
      <c r="A34" s="68" t="s">
        <v>33</v>
      </c>
      <c r="F34" s="51"/>
      <c r="G34" s="50"/>
      <c r="J34" s="68" t="s">
        <v>35</v>
      </c>
    </row>
    <row r="35" spans="1:10" ht="18.75" x14ac:dyDescent="0.3">
      <c r="A35" s="68" t="s">
        <v>34</v>
      </c>
      <c r="F35" s="51" t="s">
        <v>31</v>
      </c>
      <c r="G35" s="50">
        <f>(G19-G30)</f>
        <v>6836</v>
      </c>
      <c r="J35" s="68" t="s">
        <v>47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2020-11-24T05:57:36Z</cp:lastPrinted>
  <dcterms:created xsi:type="dcterms:W3CDTF">2015-06-05T18:17:20Z</dcterms:created>
  <dcterms:modified xsi:type="dcterms:W3CDTF">2021-01-26T05:32:34Z</dcterms:modified>
</cp:coreProperties>
</file>